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Sheet1" sheetId="1" r:id="rId1"/>
    <sheet name="Sheet2" sheetId="2" r:id="rId2"/>
    <sheet name="Sheet3" sheetId="3" r:id="rId3"/>
  </sheets>
  <definedNames>
    <definedName name="_xlnm.Print_Area" localSheetId="0">'Sheet1'!$A$1:$H$64</definedName>
    <definedName name="_xlnm.Print_Titles" localSheetId="0">'Sheet1'!$8:$8</definedName>
  </definedNames>
  <calcPr fullCalcOnLoad="1"/>
</workbook>
</file>

<file path=xl/sharedStrings.xml><?xml version="1.0" encoding="utf-8"?>
<sst xmlns="http://schemas.openxmlformats.org/spreadsheetml/2006/main" count="92" uniqueCount="58">
  <si>
    <t>ред. број</t>
  </si>
  <si>
    <t>oпис позиције</t>
  </si>
  <si>
    <t>јед. мере</t>
  </si>
  <si>
    <t>кол.</t>
  </si>
  <si>
    <t>ЕНТЕРИЈЕРСКА ОПРЕМА</t>
  </si>
  <si>
    <t>I</t>
  </si>
  <si>
    <t>ком.</t>
  </si>
  <si>
    <t>II</t>
  </si>
  <si>
    <t>m2</t>
  </si>
  <si>
    <t xml:space="preserve">УКУПНО </t>
  </si>
  <si>
    <t>јединична цена без ПДВ</t>
  </si>
  <si>
    <t>јединична цена са ПДВ</t>
  </si>
  <si>
    <t>укупно без ПДВ</t>
  </si>
  <si>
    <t>укупно са ПДВ</t>
  </si>
  <si>
    <t>5.3 ОБРАЗАЦ СТРУКТУРЕ ЦЕНЕ - ПРЕДМЕР И ПРЕДРАЧУН</t>
  </si>
  <si>
    <t>Напомена: у случајевима где се наводи име и тип опреме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"Јединична цена без ПДВ" понуђач уписује цену по јединици мере изражену у динарима без обрачунатог пореза на додату вредност, за сваку тражену позицију. У колону "Јединична цена са ПДВ" понуђач уписује цену по јединици мере изражену у динарима са обрачунатим порезом на додату вредност, за сваку тражену позицију. У колону "Укупно без ПДВ" понуђач уписује цену за укупну количину изражену у динарима без обрачунатог пореза на додату вредност, за сваку тражену позицију. У колону "Укупно са ПДВ" понуђач уписује цену за укупну количину изражену у динарима са обрачунатим порезом на додату вредност, за сваку тражену позицију.</t>
  </si>
  <si>
    <t>датум</t>
  </si>
  <si>
    <t>___________________</t>
  </si>
  <si>
    <t>место</t>
  </si>
  <si>
    <t xml:space="preserve">потпис овлашћеног </t>
  </si>
  <si>
    <t>лица понуђача</t>
  </si>
  <si>
    <t>М.П.</t>
  </si>
  <si>
    <t>за јавну набавку добара у отвореном поступку - куповина намештаја за Прекршајни суд у Пожаревцу</t>
  </si>
  <si>
    <t>редни број 11/2017</t>
  </si>
  <si>
    <t>ТРАКАСТЕ ЗАВЕСЕ И ВЕНЕЦИЈАНЕРИ</t>
  </si>
  <si>
    <t>УКУПНО ТРАКАСТЕ ЗАВЕСЕ И ВЕНЕЦИЈАНЕРИ</t>
  </si>
  <si>
    <t>УКУПНО ЕНТЕРИЈЕРСКА ОПРЕМА</t>
  </si>
  <si>
    <t>Димензија 200x80x75cm</t>
  </si>
  <si>
    <t>Димензија 120x80x75cm</t>
  </si>
  <si>
    <t>Димензија 170x80x75cm</t>
  </si>
  <si>
    <r>
      <t xml:space="preserve">Тракасте завесе
</t>
    </r>
    <r>
      <rPr>
        <sz val="12"/>
        <rFont val="Times New Roman"/>
        <family val="1"/>
      </rPr>
      <t>Израда и уградња тракастих завеса. Завесе су од антистатичких пластифицираних материјала у боји коју одреди наручиоц. Ширина траке је 13cm, висина приближно 2,20m. Траке се могу ротирати око своје осе.</t>
    </r>
  </si>
  <si>
    <r>
      <t xml:space="preserve">Венецијанер ролетне
</t>
    </r>
    <r>
      <rPr>
        <sz val="12"/>
        <rFont val="Times New Roman"/>
        <family val="1"/>
      </rPr>
      <t>Набавка и уградња венецијанер ролетни у мокрим чворовима у боји коју одреди наручилац. Ролетне су од обострано обојеног алуминијума. Монтирају се у сам оквир прозора са унутрашње стране.</t>
    </r>
  </si>
  <si>
    <r>
      <t xml:space="preserve">Канцеларијска радна фотеља (председник)
</t>
    </r>
    <r>
      <rPr>
        <sz val="12"/>
        <rFont val="Times New Roman"/>
        <family val="1"/>
      </rPr>
      <t xml:space="preserve">Испорука високе радне фотеље, оквирне димензије: укупна висина: 125-136cm, висина седишта: 48-59cm, ширина седишта 53-70cm, дубина седишта 52cm.  Висока радна фотеља, са седиштем и наслоном тапацирано са природном кожом у боји по избору наручиоца. Седиште и наслон се тапацирају сунђером дебљине најмање 6cm, специфичне густине 30kg/m3. База столице је алуминијумска са гуменим точкићима. Подешавање се врши гасним цилиндром. Подесиви тапацирани руконаслони обложени кожом. Оштећени и огребани комади се замењују новим. Обрачун по комаду.
</t>
    </r>
  </si>
  <si>
    <r>
      <t xml:space="preserve">Висока радна фотеља (4 председнички кабинет, 1 секретар, 14 судије, 1 сала за састанке, 1 судница)
</t>
    </r>
    <r>
      <rPr>
        <sz val="12"/>
        <rFont val="Times New Roman"/>
        <family val="1"/>
      </rPr>
      <t>Испорука високе радне фотеље, димензија: укупна висина 119-127cm, ширина седишта 61cm, висина седишта 50-70cm. Висока радна фотеља, са седиштем и наслоном у еко кожи у боји по избору наручиоца.
Седиште и наслон се тапацирају сунђером дебљине најмање 6cm, специфичне густине 30kg/m3. Звезда столице је металне конструкције-хромирана, са гуменим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метални са облогом од еко коже у контактној зони. Оштећени и огребани комади се замењују новим. Обрачун  по комаду.</t>
    </r>
  </si>
  <si>
    <r>
      <t xml:space="preserve">Ниска радна фотеља (14 сала за састанке, 6 судница, 1 секретарица, 1 ИТ техничар)
</t>
    </r>
    <r>
      <rPr>
        <sz val="12"/>
        <rFont val="Times New Roman"/>
        <family val="1"/>
      </rPr>
      <t>Испорука ниске радне фотеље, димензија: укупна висина 105-113cm, ширина седишта 61cm, висина седишта 50-70cm. Ниска радна фотеља, са седиштем и наслоном у еко кожи у боји по избору наручиоца.
Седиште и наслон се тапацирају сунђером дебљине најмање 6 цм, специфичне густине 30kg/m3. Звезда столице је металне конструкције-хромирана, са гуменим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металнни са облогом од еко коже у контактној зони. Оштећени и огребани комади се замењују новим. Обрачун  по комаду.</t>
    </r>
  </si>
  <si>
    <r>
      <t xml:space="preserve">Столица за кухињу
</t>
    </r>
    <r>
      <rPr>
        <sz val="12"/>
        <rFont val="Times New Roman"/>
        <family val="1"/>
      </rPr>
      <t>Испорука столице за кухињу, димензија 46x56x88cm, од дрвета у боји по избору наручиоца. Ногаре су хромиране. Оштећени и огребани комади се замењују новим. Обрачун  по комаду.</t>
    </r>
  </si>
  <si>
    <r>
      <t xml:space="preserve">Клупа четворосед
</t>
    </r>
    <r>
      <rPr>
        <sz val="12"/>
        <rFont val="Times New Roman"/>
        <family val="1"/>
      </rPr>
      <t>Испорука столица за чекање, предвиђених у ходницима. Наслон стандардног и лучног профила, анатомски обликован, димензија: висина 82cm, висина седишта 47cm, ширина клупе 209cm, дубина седишта 42cm. Клупе израдити у варијанти  четвороседа. Рам столице израђен од цеви правоугаоног профила, завршна обрада је пластификација у боји по РАЛ карти. Профил цеви је завршен ПВЦ чепом. Седиште и наслон обложени сунђером и тапацирани мебл штофом  у боји по избору наручиоца. Оштећени и огребани комади се замењују новим. Обрачун  по комаду.</t>
    </r>
  </si>
  <si>
    <r>
      <t xml:space="preserve">Канцеларијска столица (архива, ИТ техничар)
</t>
    </r>
    <r>
      <rPr>
        <sz val="12"/>
        <rFont val="Times New Roman"/>
        <family val="1"/>
      </rPr>
      <t xml:space="preserve">Испорука канцеларијске столице. Димензије: укупна висина 83cm, висина седишта 49cm, ширина седишта 47-55cm, дубина седишта 43cm. Тапацирано седиште  и наслон сунђером и облогом од мебл штофа. Боја по избору наручиоца. Дрвено седиште и наслон, пластична облога доњег дела седишта и наслона. Метална конструкција-пластифицирани рам.  Оштећени и огребани комади се замењују новим. Обрачун  по комаду. </t>
    </r>
  </si>
  <si>
    <r>
      <t xml:space="preserve">Клуб сто (судије, секретар)
</t>
    </r>
    <r>
      <rPr>
        <sz val="12"/>
        <rFont val="Times New Roman"/>
        <family val="1"/>
      </rPr>
      <t xml:space="preserve">Израда, транспорт и уградња клуб стола. Горња плоча и бочне стране израђене од универа, у боји по избору наручиоца, дебљине 25mm. Димензије оквирне: горња плоча 80х50cm, висина 40cm. Све видне делове кантовати АБС кант траком дебљине 2mm, а остале делове обичном кант траком. Оштећени и огребани комади се замењују новим. Све мере узети на лицу места. Обрачун  по комаду.  </t>
    </r>
  </si>
  <si>
    <r>
      <t xml:space="preserve">Кухињски сто
</t>
    </r>
    <r>
      <rPr>
        <sz val="12"/>
        <rFont val="Times New Roman"/>
        <family val="1"/>
      </rPr>
      <t xml:space="preserve">Израда, транспорт и уградња кухињског стола. Горња плоча и бочне стране израђене од универа, у боји по избору наручиоца, дебљине 18mm. Димензије оквирне: висина 76cm, ширина 80cm, дужина 80cm. Све видне делове кантовати АБС кант траком дебљине 2mm, а остале делове обичном кант траком. Oштећени и огребани комади се замењују новим. Све мере узети на лицу места. </t>
    </r>
  </si>
  <si>
    <r>
      <t xml:space="preserve">Стојећи чивилук (1 портир, 3 писарница из. уп, 1 сала, 1 рачуноводство, 1 судијски помоћници, 1 ИТ техничар)
</t>
    </r>
    <r>
      <rPr>
        <sz val="12"/>
        <rFont val="Times New Roman"/>
        <family val="1"/>
      </rPr>
      <t>Испорука чивилука. Чивилук је метални у боји по избору наручиоца. Оштећени и огребани комади се замењују новим. Обрачун  по комаду.</t>
    </r>
  </si>
  <si>
    <r>
      <t xml:space="preserve">Полице за архиву
</t>
    </r>
    <r>
      <rPr>
        <sz val="12"/>
        <rFont val="Times New Roman"/>
        <family val="1"/>
      </rPr>
      <t>Испорука магацинске полице, димензија 32x92x200cm. Полице су израђене од квалитетног челичног лима са 4 пластичне стопе по комплету. Поља магацинских полица се састоје од почетних и наставних јединица. Поља полица су на међусобном растојању од 36,3cm, почетна на растојању од пода 18,5cm. Монтирање полице је шрафљењем. Стубови су носивости 1.500kg. Сви елементи су пластифицирани у боји РАЛ по избору наручиоца. Носивост магацинске полице 100kg по једној хоризонталној етажи. Оштећени и огребани комади се замењују новим. Обрачун  по комаду.</t>
    </r>
  </si>
  <si>
    <r>
      <t xml:space="preserve">Клуб фотеља (секретарица, секретар)
</t>
    </r>
    <r>
      <rPr>
        <sz val="12"/>
        <rFont val="Times New Roman"/>
        <family val="1"/>
      </rPr>
      <t>Испорука клуб фотеље. Димензије оквирне: ширина 66cm, дубина 68cm, висина 65cm, висина седишта 40cm. Материјал: дрвена конструкција обложена полиуретаном (сунђером). Тапацирунг: облога од полиуретана дебљине 6cm тапацирана еко кожом у боји по захтеву наручиоца. Оштећени и огребани комади се замењују новим. Обрачун  по комаду.</t>
    </r>
  </si>
  <si>
    <r>
      <t xml:space="preserve">Клуб фотеља (судије)
</t>
    </r>
    <r>
      <rPr>
        <sz val="12"/>
        <rFont val="Times New Roman"/>
        <family val="1"/>
      </rPr>
      <t>Испорука клуб фотеље. Димензије оквирне: ширина 66cm, дубина 68cm, висина 65cm, висина седишта 40cm. Материјал: дрвена конструкција обложена полиуретаном (сунђером). Тапацирунг: облога од полиуретана дебљине 6 цм тапацирана мебл штофом у боји по захтеву наручиоца. Оштећени и огребани комади се замењују новим. Обрачун  по комаду.</t>
    </r>
  </si>
  <si>
    <r>
      <t xml:space="preserve">Радна столица (6 писарница, 6 извршење, 4 уписничари, 1 портир, 1 пошта, 2 судијски помоћници, 2 рачуноводство)
</t>
    </r>
    <r>
      <rPr>
        <sz val="12"/>
        <rFont val="Times New Roman"/>
        <family val="1"/>
      </rPr>
      <t>Испорука радне столице. Димензије оквирне: ширина седишта 61cm, висина 94-104cm, дубина 63cm, висина седишта 41-51cm.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4,5cm, а наслон 3,5cm специфичне густине 30kg/m3. Звезда столице је хромирана са гуменим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Тапацира се мебл штофом у боји по захтеву наручиоца. Руконаслони фотеље су фиксни и пластични. Све позиције се примају појединачно по финалној уградњи. Оштећени и огребани комади се замењују новим. Обрачун  по комаду.</t>
    </r>
  </si>
  <si>
    <r>
      <t xml:space="preserve">Радни сто (14 судије, 7 писарница из. упр, 2 рачуноводство, 2 судијски помоћници, 1 секретар, 1 секретарица)
</t>
    </r>
    <r>
      <rPr>
        <sz val="12"/>
        <rFont val="Times New Roman"/>
        <family val="1"/>
      </rPr>
      <t xml:space="preserve">Израда, транспорт и уградња радног стола, димензије 140x80x75cm. Сто са фиокаром и са  клизном даском за тастатуру од универа. Радна површина стола од универа, дебљине 25mm,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25mm, кантованa АБС кант траком. Фронтална заштитна плоча је увучена 5cm у односу на радну плочу. Фиокар, димензија 40x60x58cm, је од универа 25mm и 18mm. Све видне делове кантовати АБС кант траком дебљине 2mm, а остале делове обичном кант траком. Оставити отворе за спровођење каблова кроз плочу стола. Дезен по избору наручиоца. Сваки фиокар је опремљен централном бравицом за закључавање. Метални носачи су  сребрне боје РАЛ по избору наручиоца. Добављач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</si>
  <si>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Радни сто (9 уписничари из. пис, 1 ИТ техничар)
</t>
    </r>
    <r>
      <rPr>
        <sz val="12"/>
        <rFont val="Times New Roman"/>
        <family val="1"/>
      </rPr>
      <t xml:space="preserve">Израда, транспорт и уградња радног стола, димензије 160x80x75cm. Сто са фиокаром и са  клизном даском за тастатуру од универа.   Радна површина стола од универа, дебљине 25mm,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25mm, кантованa АБС кант траком. Фронтална заштитна плоча је увучена 5cm у односу на радну плочу. Фиокар, димензија 40x60x58cm, је од универа 25mm и 18mm. Све видне делове кантовати АБС кант траком дебљине 2 мм, а остале делове обичном кант траком. Оставити отворе за спровођење каблова кроз плочу стола. Дезен по избору наручиоца. Сваки фиокар је опремљен централном бравицом за закључавање. Метални носачи су  сребрне боје РАЛ по избору наручиоца. Добављач је дужан да узорак материјала достави наручиоцу на одобрење.Све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</si>
  <si>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Радни сто (председник)
</t>
    </r>
    <r>
      <rPr>
        <sz val="12"/>
        <rFont val="Times New Roman"/>
        <family val="1"/>
      </rPr>
      <t>Израда, транспорт и уградња радног стола. Димензије 160x80x75cm и 80x100x57cm. Сто се састоји из две целине - радне плоче од фурнираног медијапана и ниске комоде. Та два елемента су фиксно везана алуминијумским носачима. Плоча стола је од фурнираног МДФ-а дебљине 36mm. Фурнир бајцовати у боји по избору наручиоца.  Остали делови стола и плоча комоде је од фарбаног медијапана дебљине 18mm, фарбане полиуретанском бојом у  боји РАЛ по избору наручиоца, 50% сјаја. Сви делови комоде који се не виде су рађене од универа, дебљине 18mm, боје РАЛ по избору наручиоца. Ниска комода димензија 80x100x57cm, постављена је на четири алуминијумске ноге и садржи три фиоке и две затворене полице. Добављач је дужан да узорак материјала достави наручиоцу на одобрење. Радионичку документацију радити према приложеном опису.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</si>
  <si>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Сто за састанке (председник)
</t>
    </r>
    <r>
      <rPr>
        <sz val="12"/>
        <rFont val="Times New Roman"/>
        <family val="1"/>
      </rPr>
      <t xml:space="preserve">Израда, транспорт и уградња стола. Димензије: 180x120x75цм. Сто од фурнираног медијапана, горња плоча дебљине 36мм, остале 18мм. Све видне делове кантовати АБС кант траком дебљине 2 мм, а остале делове обичном кант траком. Дезен по избору наручиоца. Добављач је дужан да узорак материјала достави наруциоцу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</si>
  <si>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Радни сто (ИТ техничар, архива, пошта, портир)
</t>
    </r>
    <r>
      <rPr>
        <sz val="12"/>
        <rFont val="Times New Roman"/>
        <family val="1"/>
      </rPr>
      <t xml:space="preserve">Израда, транспорт и уградња радног стола, димензије 70x60x75 цм. Радна површина стола од универа, дебљине 25 мм, оплемењеног маламинском фолијом отпорном на хабање и рефлексију.  Конструкција стола (бочне странице и фронтална заштитна плоча), од универа дебљине 25мм.Све видне делове кантовати АБС кант траком дебљине 2 мм, а остале делове обичном кант траком. Оставити отворе за спровођење каблова кроз плочу стола. Дезен по избору наручиоца. Добављач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</si>
  <si>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Сто за састанке (сала)
</t>
    </r>
    <r>
      <rPr>
        <sz val="12"/>
        <rFont val="Times New Roman"/>
        <family val="1"/>
      </rPr>
      <t>Израда, транспорт и уградња радног стола. Димензије: 240x120x75cm. Радна површина стола од универа, дебљине 25mm, кантовано АБС кант траком у складу са дезеном радне плоче. Конструкција стола (бочне странице и попречне странице), од универа дебљине 25mm, кантованa АБС кант траком. Добављач је дужан да узорак материјала достави наручиоцу на одобрење. Радионичку документацију радити према приложеном опису.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</si>
  <si>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Сто за судницу
</t>
    </r>
    <r>
      <rPr>
        <sz val="12"/>
        <rFont val="Times New Roman"/>
        <family val="1"/>
      </rPr>
      <t xml:space="preserve">Израда, транспорт и уградња радног стола.дим. Радна површина стола од универа, дебљине 25mm, кантовано АБС кант траком у складу са дезеном радне плоче. Конструкција стола (бочне странице и фронтална заштитна плоча), од универа дебљине 25mm, кантованa АБС кант траком. Фронтална заштитна плоча је увучена 5cm у односу на радну плочу. Добављач је дужан да узорак материјала достави наруциоцу на одобрење.Све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</si>
  <si>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Трокрилни орман/гардеробер (7 судије, секретар, секретарица)
</t>
    </r>
    <r>
      <rPr>
        <sz val="12"/>
        <rFont val="Times New Roman"/>
        <family val="1"/>
      </rPr>
      <t xml:space="preserve">Израда, транспорт и уградња ормара. Димензије: 120x40x220cm, од универа 18mm. Ширина врата 40cm. 5 полица у двокрилном делу. У једнокрилном делу шипка за качење гардеробе са 2 полице (једна у горњем делу 33cm од врха, адруга 33cm од дна ормара). Боја по избору наручиоца. Фронтове кантовати АБС кант траком, а полице обичном кант траком. Ормар је опремљен бравицом и кључем. 
Добављач је дужан да узорак материјала достави наруциоцу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</si>
  <si>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Трокрилни орман за предмете (11 писарница уп. из, 1 ИТ техничар, 2 рачуноводство, 2 судијски помоћници)                                                    </t>
    </r>
    <r>
      <rPr>
        <sz val="12"/>
        <rFont val="Times New Roman"/>
        <family val="1"/>
      </rPr>
      <t xml:space="preserve">Израда, транспорт и уградња ормара. Димензије: 120x40x220cm, од универа 18mm. Ширина врата 40cm. Ормар садржи 5 полица. Боја по избору наручиоца. Фронтове кантовати АБС кант траком, а полице обичном кант траком. Ормар је опремљен бравицом и кључем. Добављач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</si>
  <si>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Двокрилни орман за предмете (писарница уп. из)
</t>
    </r>
    <r>
      <rPr>
        <sz val="12"/>
        <rFont val="Times New Roman"/>
        <family val="1"/>
      </rPr>
      <t xml:space="preserve">Израда, транспорт и уградња ормара. Димензије: 80x40x220cm, од универа 18mm. Ширина врата 40cm. Ормар садржи 5 полица. Боја по избору наручиоца. Фронтове кантовати АБС кант траком, а полице обичном кант траком. Ормар је опремљен бравицом и кључем. Добављач је дужан да узорак материјала достави наруциоцу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</si>
  <si>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Полица за одлагање поште
</t>
    </r>
    <r>
      <rPr>
        <sz val="12"/>
        <rFont val="Times New Roman"/>
        <family val="1"/>
      </rPr>
      <t xml:space="preserve">Израда, транспорт и уградња полице. Димензије: 87x25x53cm, од универа 18mm. Полицу преградити по хоризонтали са 2 плоче дужине 83,4cm и по вертикали са 4 плоче висине 49,4cm како би се добило 15 једнаких поља за одлагање поште. Боја по избору наручиоца. Кантовати АБС кант траком. Добављач је дужан да узорак материјала достави наруциоцу на одобрење.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</si>
  <si>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Комода (председник)
</t>
    </r>
    <r>
      <rPr>
        <sz val="12"/>
        <rFont val="Times New Roman"/>
        <family val="1"/>
      </rPr>
      <t>Израда,транспорт и уградња затворене троделне комоде. Све видне делове комоде урадити од фурнираног медијапана, а делове који се не виде урадити од универа д=18mm. Димензије првог првог дела: ширина 90cm, дубина 45cm, висина 135cm. Врата ширине 45cm, урађена од стакла. Први део садржи 2 полице. Димензије другог дела: ширина 90cm, дубина 45cm, висина 90cm. Врата ширине 45cm, урађена од стакла. Други део садржи 1 полицу. Димензије трећег дела: ширина 90cm, дубина 45cm, висина 90cm. Врата ширине 45cm, урађена од фурнираног медијапана. Трећи део садржи 2 полице. Боја по избору наручиоца. Добављач је дужан да узорак материјала достави наручиоцу на одобрење. Радионичку документацију радити према приложеном опису. Све позиције се примају појединачно по финалној уградњи. Оштећени и огребани комади се замењују новим. Све мере узети на лицу места.</t>
    </r>
  </si>
  <si>
    <r>
      <t xml:space="preserve">Библиотека (сала за састанке)
</t>
    </r>
    <r>
      <rPr>
        <sz val="12"/>
        <rFont val="Times New Roman"/>
        <family val="1"/>
      </rPr>
      <t>Израда,транспорт и уградња библиотеке од универа д=18mm. Библиотека се састоји из више делова који међусобно чине једну целину. Укупна дужина 480cm. Висина свих делова 140cm. Дубина свих делова 40cm. Сваки део садржи по 3 полице на међусобно једнаком растојању по висини. 1. део: ширина 80cm, врата ширине 40cm израђена од универа. 2. део: ширина 40cm, отворен део, без врата. 3. део: ширина 80cm, врата ширине 40cm израђена од стакла. 4. део: ширина 80cm са преградом на средини, отворени део без врата. 5. део исти као трећи. 6. део исти као други. 7. део исти као први. Боја по избору наручиоца. Добављач је дужан да узорак материјала достави наручиоцу на одобрење. Радионичку документацију радити према приложеном опису. Све позиције се примају појединачно по финалној уградњи. Оштећени и огребани комади се замењују новим. Све мере узети на лицу места.</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</si>
</sst>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2">
    <font>
      <sz val="12"/>
      <name val="Times New Roman"/>
      <family val="1"/>
    </font>
    <font>
      <sz val="10"/>
      <name val="Arial"/>
      <family val="0"/>
    </font>
    <font>
      <b/>
      <sz val="12"/>
      <name val="Times New Roman"/>
      <family val="1"/>
    </font>
    <font>
      <b/>
      <sz val="12"/>
      <color indexed="8"/>
      <name val="Times New Roman"/>
      <family val="1"/>
    </font>
    <font>
      <sz val="12"/>
      <color indexed="8"/>
      <name val="Times New Roman"/>
      <family val="1"/>
    </font>
    <font>
      <sz val="12"/>
      <color indexed="3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4"/>
      </left>
      <right style="hair">
        <color indexed="54"/>
      </right>
      <top style="hair">
        <color indexed="54"/>
      </top>
      <bottom style="hair">
        <color indexed="54"/>
      </bottom>
    </border>
    <border>
      <left style="hair">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hair">
        <color indexed="54"/>
      </right>
      <top style="hair">
        <color indexed="54"/>
      </top>
      <bottom style="hair">
        <color indexed="5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Fill="1" applyAlignment="1">
      <alignment horizontal="center"/>
    </xf>
    <xf numFmtId="0" fontId="0" fillId="0" borderId="0" xfId="0" applyFont="1" applyAlignment="1">
      <alignment wrapText="1"/>
    </xf>
    <xf numFmtId="0" fontId="2" fillId="0" borderId="0" xfId="0" applyFont="1" applyBorder="1" applyAlignment="1">
      <alignment horizontal="center" vertical="top"/>
    </xf>
    <xf numFmtId="0" fontId="3" fillId="0" borderId="0" xfId="0" applyFont="1" applyAlignment="1">
      <alignment vertical="top"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vertical="top" wrapText="1"/>
    </xf>
    <xf numFmtId="0" fontId="0" fillId="0" borderId="10" xfId="0" applyFont="1" applyBorder="1" applyAlignment="1">
      <alignment horizontal="left" vertical="top"/>
    </xf>
    <xf numFmtId="0" fontId="2" fillId="0" borderId="10" xfId="0" applyFont="1" applyBorder="1" applyAlignment="1">
      <alignment horizontal="justify" vertical="top" wrapText="1"/>
    </xf>
    <xf numFmtId="0" fontId="0" fillId="0" borderId="10" xfId="0" applyFont="1" applyBorder="1" applyAlignment="1">
      <alignment horizontal="center"/>
    </xf>
    <xf numFmtId="4" fontId="0" fillId="0" borderId="10" xfId="0" applyNumberFormat="1" applyFont="1" applyFill="1" applyBorder="1" applyAlignment="1">
      <alignment horizontal="center"/>
    </xf>
    <xf numFmtId="0" fontId="0" fillId="0" borderId="0" xfId="0" applyFont="1" applyBorder="1" applyAlignment="1">
      <alignment horizontal="left" vertical="top"/>
    </xf>
    <xf numFmtId="0" fontId="0" fillId="0" borderId="0" xfId="0" applyFont="1" applyBorder="1" applyAlignment="1">
      <alignment horizontal="center"/>
    </xf>
    <xf numFmtId="164" fontId="0" fillId="0" borderId="0" xfId="0" applyNumberFormat="1" applyFont="1" applyBorder="1" applyAlignment="1">
      <alignment horizontal="center"/>
    </xf>
    <xf numFmtId="0" fontId="2" fillId="0" borderId="10" xfId="0" applyFont="1" applyBorder="1" applyAlignment="1">
      <alignment horizontal="left" vertical="top" wrapText="1"/>
    </xf>
    <xf numFmtId="0" fontId="0" fillId="0" borderId="10" xfId="0" applyFont="1" applyFill="1" applyBorder="1" applyAlignment="1">
      <alignment horizontal="left" vertical="top"/>
    </xf>
    <xf numFmtId="0" fontId="2" fillId="0" borderId="10" xfId="0" applyFont="1" applyFill="1" applyBorder="1" applyAlignment="1">
      <alignment horizontal="justify" vertical="top" wrapText="1"/>
    </xf>
    <xf numFmtId="0" fontId="0" fillId="0" borderId="0" xfId="0" applyFont="1" applyFill="1" applyAlignment="1">
      <alignment/>
    </xf>
    <xf numFmtId="0" fontId="0" fillId="0" borderId="0" xfId="0" applyFont="1" applyAlignment="1">
      <alignment horizontal="left" vertical="top"/>
    </xf>
    <xf numFmtId="0" fontId="2" fillId="0" borderId="0" xfId="0" applyFont="1" applyBorder="1" applyAlignment="1">
      <alignment vertical="top" wrapText="1"/>
    </xf>
    <xf numFmtId="0" fontId="0" fillId="0" borderId="0" xfId="0" applyFont="1" applyBorder="1" applyAlignment="1">
      <alignment vertical="top" wrapText="1"/>
    </xf>
    <xf numFmtId="4" fontId="0" fillId="0" borderId="0" xfId="0" applyNumberFormat="1" applyFont="1" applyFill="1" applyBorder="1" applyAlignment="1">
      <alignment horizontal="right"/>
    </xf>
    <xf numFmtId="0" fontId="0" fillId="0" borderId="10" xfId="0" applyFont="1" applyBorder="1" applyAlignment="1">
      <alignment horizontal="left" vertical="top" wrapText="1"/>
    </xf>
    <xf numFmtId="0" fontId="0" fillId="0" borderId="10" xfId="0" applyFont="1" applyBorder="1" applyAlignment="1">
      <alignment horizontal="center" wrapText="1"/>
    </xf>
    <xf numFmtId="4" fontId="0" fillId="0" borderId="10" xfId="0" applyNumberFormat="1" applyFont="1" applyFill="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41" fillId="0" borderId="0" xfId="0" applyFont="1" applyAlignment="1">
      <alignment horizontal="center"/>
    </xf>
    <xf numFmtId="0" fontId="0" fillId="0" borderId="0" xfId="0" applyFont="1" applyBorder="1" applyAlignment="1">
      <alignment horizontal="left" vertical="center" wrapText="1"/>
    </xf>
    <xf numFmtId="1" fontId="0" fillId="0" borderId="10" xfId="0" applyNumberFormat="1" applyFont="1" applyBorder="1" applyAlignment="1">
      <alignment horizontal="center"/>
    </xf>
    <xf numFmtId="1" fontId="0" fillId="0" borderId="10" xfId="0" applyNumberFormat="1" applyFont="1" applyBorder="1" applyAlignment="1">
      <alignment horizontal="center" wrapText="1"/>
    </xf>
    <xf numFmtId="4" fontId="0" fillId="0" borderId="10" xfId="0" applyNumberFormat="1" applyFont="1" applyBorder="1" applyAlignment="1">
      <alignment horizont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right" wrapText="1"/>
    </xf>
    <xf numFmtId="4" fontId="0" fillId="0" borderId="10" xfId="0" applyNumberFormat="1" applyFont="1" applyBorder="1" applyAlignment="1">
      <alignment vertical="top" wrapText="1"/>
    </xf>
    <xf numFmtId="4" fontId="0" fillId="0" borderId="0" xfId="0" applyNumberFormat="1" applyFont="1" applyFill="1" applyAlignment="1">
      <alignment horizontal="right"/>
    </xf>
    <xf numFmtId="4" fontId="0" fillId="0" borderId="10" xfId="0" applyNumberFormat="1" applyFont="1" applyFill="1" applyBorder="1" applyAlignment="1">
      <alignment horizontal="right"/>
    </xf>
    <xf numFmtId="4" fontId="0" fillId="0" borderId="10" xfId="0" applyNumberFormat="1" applyFont="1" applyFill="1" applyBorder="1" applyAlignment="1">
      <alignment horizontal="right" wrapText="1"/>
    </xf>
    <xf numFmtId="4" fontId="2" fillId="0" borderId="0" xfId="0" applyNumberFormat="1" applyFont="1" applyBorder="1" applyAlignment="1">
      <alignment vertical="center"/>
    </xf>
    <xf numFmtId="4" fontId="2" fillId="0" borderId="0" xfId="0" applyNumberFormat="1" applyFont="1" applyBorder="1" applyAlignment="1">
      <alignment horizontal="right"/>
    </xf>
    <xf numFmtId="4" fontId="2" fillId="0" borderId="0" xfId="0" applyNumberFormat="1" applyFont="1" applyBorder="1" applyAlignment="1">
      <alignment horizontal="center" vertical="center"/>
    </xf>
    <xf numFmtId="4" fontId="0" fillId="0" borderId="0" xfId="0" applyNumberFormat="1" applyFont="1" applyAlignment="1">
      <alignment horizontal="right" wrapText="1"/>
    </xf>
    <xf numFmtId="4" fontId="4" fillId="0" borderId="10" xfId="0" applyNumberFormat="1" applyFont="1" applyFill="1" applyBorder="1" applyAlignment="1">
      <alignment horizontal="right" wrapText="1"/>
    </xf>
    <xf numFmtId="4" fontId="5" fillId="0" borderId="0" xfId="0" applyNumberFormat="1" applyFont="1" applyFill="1" applyBorder="1" applyAlignment="1">
      <alignment horizontal="right" wrapText="1"/>
    </xf>
    <xf numFmtId="4" fontId="0" fillId="0" borderId="10" xfId="42" applyNumberFormat="1" applyFont="1" applyFill="1" applyBorder="1" applyAlignment="1" applyProtection="1">
      <alignment horizontal="right" wrapText="1"/>
      <protection/>
    </xf>
    <xf numFmtId="4" fontId="0" fillId="0" borderId="0" xfId="42" applyNumberFormat="1" applyFont="1" applyFill="1" applyBorder="1" applyAlignment="1" applyProtection="1">
      <alignment horizontal="right" wrapText="1"/>
      <protection/>
    </xf>
    <xf numFmtId="4" fontId="2" fillId="0" borderId="10" xfId="0" applyNumberFormat="1" applyFont="1" applyBorder="1" applyAlignment="1">
      <alignment horizontal="right"/>
    </xf>
    <xf numFmtId="4" fontId="2" fillId="0" borderId="0" xfId="0" applyNumberFormat="1" applyFont="1" applyAlignment="1">
      <alignment horizontal="right" wrapText="1"/>
    </xf>
    <xf numFmtId="4" fontId="2" fillId="0" borderId="10" xfId="42" applyNumberFormat="1" applyFont="1" applyFill="1" applyBorder="1" applyAlignment="1" applyProtection="1">
      <alignment horizontal="right" wrapText="1"/>
      <protection/>
    </xf>
    <xf numFmtId="4" fontId="0" fillId="0" borderId="0" xfId="0" applyNumberFormat="1" applyFont="1" applyBorder="1" applyAlignment="1">
      <alignment horizontal="right" wrapText="1"/>
    </xf>
    <xf numFmtId="4" fontId="0" fillId="0" borderId="10" xfId="0" applyNumberFormat="1" applyFont="1" applyBorder="1" applyAlignment="1">
      <alignment horizontal="right" wrapText="1"/>
    </xf>
    <xf numFmtId="4" fontId="2" fillId="0" borderId="0" xfId="0" applyNumberFormat="1" applyFont="1" applyBorder="1" applyAlignment="1">
      <alignment horizontal="right" wrapText="1"/>
    </xf>
    <xf numFmtId="4" fontId="41" fillId="0" borderId="0" xfId="0" applyNumberFormat="1" applyFont="1" applyAlignment="1">
      <alignment horizontal="center"/>
    </xf>
    <xf numFmtId="4" fontId="41" fillId="0" borderId="0" xfId="0" applyNumberFormat="1" applyFont="1" applyAlignment="1">
      <alignment horizontal="right"/>
    </xf>
    <xf numFmtId="4" fontId="41" fillId="0" borderId="0" xfId="0" applyNumberFormat="1" applyFont="1" applyAlignment="1">
      <alignment horizontal="center"/>
    </xf>
    <xf numFmtId="0" fontId="41" fillId="0" borderId="0" xfId="0" applyFont="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justify" vertical="center" wrapText="1"/>
    </xf>
    <xf numFmtId="0" fontId="0" fillId="0" borderId="10" xfId="0" applyFont="1" applyBorder="1" applyAlignment="1">
      <alignment vertical="top" wrapText="1"/>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9"/>
  <sheetViews>
    <sheetView tabSelected="1" view="pageBreakPreview" zoomScale="90" zoomScaleNormal="80" zoomScaleSheetLayoutView="90" zoomScalePageLayoutView="0" workbookViewId="0" topLeftCell="A46">
      <selection activeCell="J40" sqref="J40"/>
    </sheetView>
  </sheetViews>
  <sheetFormatPr defaultColWidth="10.75390625" defaultRowHeight="15.75"/>
  <cols>
    <col min="1" max="1" width="5.00390625" style="1" customWidth="1"/>
    <col min="2" max="2" width="45.375" style="2" customWidth="1"/>
    <col min="3" max="3" width="5.00390625" style="3" customWidth="1"/>
    <col min="4" max="4" width="7.125" style="4" customWidth="1"/>
    <col min="5" max="5" width="9.50390625" style="5" customWidth="1"/>
    <col min="6" max="6" width="8.875" style="5" customWidth="1"/>
    <col min="7" max="7" width="9.50390625" style="49" customWidth="1"/>
    <col min="8" max="8" width="9.625" style="55" customWidth="1"/>
    <col min="9" max="16384" width="10.75390625" style="1" customWidth="1"/>
  </cols>
  <sheetData>
    <row r="1" spans="1:8" ht="15.75">
      <c r="A1" s="77"/>
      <c r="B1" s="77"/>
      <c r="C1" s="77"/>
      <c r="D1" s="77"/>
      <c r="E1" s="77"/>
      <c r="F1" s="77"/>
      <c r="G1" s="77"/>
      <c r="H1" s="77"/>
    </row>
    <row r="2" spans="1:8" ht="15.75">
      <c r="A2" s="77" t="s">
        <v>14</v>
      </c>
      <c r="B2" s="77"/>
      <c r="C2" s="77"/>
      <c r="D2" s="39"/>
      <c r="E2" s="39"/>
      <c r="F2" s="52"/>
      <c r="G2" s="53"/>
      <c r="H2" s="53"/>
    </row>
    <row r="3" spans="1:8" ht="15.75">
      <c r="A3" s="70" t="s">
        <v>22</v>
      </c>
      <c r="B3" s="70"/>
      <c r="C3" s="70"/>
      <c r="D3" s="70"/>
      <c r="E3" s="70"/>
      <c r="F3" s="70"/>
      <c r="G3" s="70"/>
      <c r="H3" s="70"/>
    </row>
    <row r="4" spans="1:8" ht="15.75">
      <c r="A4" s="70" t="s">
        <v>23</v>
      </c>
      <c r="B4" s="70"/>
      <c r="C4" s="38"/>
      <c r="D4" s="38"/>
      <c r="E4" s="38"/>
      <c r="F4" s="54"/>
      <c r="G4" s="53"/>
      <c r="H4" s="53"/>
    </row>
    <row r="5" spans="1:8" ht="15.75">
      <c r="A5" s="38"/>
      <c r="B5" s="38"/>
      <c r="C5" s="38"/>
      <c r="D5" s="38"/>
      <c r="E5" s="38"/>
      <c r="F5" s="54"/>
      <c r="G5" s="53"/>
      <c r="H5" s="53"/>
    </row>
    <row r="6" spans="1:2" ht="15.75">
      <c r="A6" s="7"/>
      <c r="B6" s="8"/>
    </row>
    <row r="7" ht="15.75">
      <c r="A7" s="7"/>
    </row>
    <row r="8" spans="1:8" s="12" customFormat="1" ht="47.25">
      <c r="A8" s="9" t="s">
        <v>0</v>
      </c>
      <c r="B8" s="9" t="s">
        <v>1</v>
      </c>
      <c r="C8" s="9" t="s">
        <v>2</v>
      </c>
      <c r="D8" s="10" t="s">
        <v>3</v>
      </c>
      <c r="E8" s="11" t="s">
        <v>10</v>
      </c>
      <c r="F8" s="11" t="s">
        <v>11</v>
      </c>
      <c r="G8" s="56" t="s">
        <v>12</v>
      </c>
      <c r="H8" s="56" t="s">
        <v>13</v>
      </c>
    </row>
    <row r="9" spans="1:8" s="12" customFormat="1" ht="15.75">
      <c r="A9" s="13"/>
      <c r="B9" s="14"/>
      <c r="C9" s="15"/>
      <c r="D9" s="16"/>
      <c r="E9" s="17"/>
      <c r="F9" s="17"/>
      <c r="G9" s="57"/>
      <c r="H9" s="57"/>
    </row>
    <row r="10" spans="1:2" ht="15.75">
      <c r="A10" s="18" t="s">
        <v>5</v>
      </c>
      <c r="B10" s="19" t="s">
        <v>4</v>
      </c>
    </row>
    <row r="11" spans="1:2" ht="15.75">
      <c r="A11" s="18"/>
      <c r="B11" s="19"/>
    </row>
    <row r="12" spans="1:8" ht="206.25" customHeight="1">
      <c r="A12" s="20">
        <v>1</v>
      </c>
      <c r="B12" s="21" t="s">
        <v>32</v>
      </c>
      <c r="C12" s="22" t="s">
        <v>6</v>
      </c>
      <c r="D12" s="43">
        <v>1</v>
      </c>
      <c r="E12" s="23"/>
      <c r="F12" s="23">
        <f aca="true" t="shared" si="0" ref="F12:F26">E12*1.2</f>
        <v>0</v>
      </c>
      <c r="G12" s="50">
        <f aca="true" t="shared" si="1" ref="G12:G26">D12*E12</f>
        <v>0</v>
      </c>
      <c r="H12" s="58">
        <f aca="true" t="shared" si="2" ref="H12:H26">G12*1.2</f>
        <v>0</v>
      </c>
    </row>
    <row r="13" spans="1:8" ht="255" customHeight="1">
      <c r="A13" s="20">
        <v>2</v>
      </c>
      <c r="B13" s="21" t="s">
        <v>33</v>
      </c>
      <c r="C13" s="22" t="s">
        <v>6</v>
      </c>
      <c r="D13" s="43">
        <v>21</v>
      </c>
      <c r="E13" s="23"/>
      <c r="F13" s="23">
        <f t="shared" si="0"/>
        <v>0</v>
      </c>
      <c r="G13" s="50">
        <f t="shared" si="1"/>
        <v>0</v>
      </c>
      <c r="H13" s="58">
        <f t="shared" si="2"/>
        <v>0</v>
      </c>
    </row>
    <row r="14" spans="1:8" ht="252.75" customHeight="1">
      <c r="A14" s="20">
        <v>3</v>
      </c>
      <c r="B14" s="21" t="s">
        <v>34</v>
      </c>
      <c r="C14" s="22" t="s">
        <v>6</v>
      </c>
      <c r="D14" s="43">
        <v>22</v>
      </c>
      <c r="E14" s="23"/>
      <c r="F14" s="23">
        <f t="shared" si="0"/>
        <v>0</v>
      </c>
      <c r="G14" s="50">
        <f t="shared" si="1"/>
        <v>0</v>
      </c>
      <c r="H14" s="58">
        <f t="shared" si="2"/>
        <v>0</v>
      </c>
    </row>
    <row r="15" spans="1:8" s="6" customFormat="1" ht="301.5" customHeight="1">
      <c r="A15" s="35">
        <v>4</v>
      </c>
      <c r="B15" s="21" t="s">
        <v>44</v>
      </c>
      <c r="C15" s="36" t="s">
        <v>6</v>
      </c>
      <c r="D15" s="44">
        <v>22</v>
      </c>
      <c r="E15" s="37"/>
      <c r="F15" s="37">
        <f t="shared" si="0"/>
        <v>0</v>
      </c>
      <c r="G15" s="51">
        <f t="shared" si="1"/>
        <v>0</v>
      </c>
      <c r="H15" s="58">
        <f t="shared" si="2"/>
        <v>0</v>
      </c>
    </row>
    <row r="16" spans="1:8" ht="129.75" customHeight="1">
      <c r="A16" s="20">
        <v>5</v>
      </c>
      <c r="B16" s="27" t="s">
        <v>42</v>
      </c>
      <c r="C16" s="22" t="s">
        <v>6</v>
      </c>
      <c r="D16" s="43">
        <v>4</v>
      </c>
      <c r="E16" s="23"/>
      <c r="F16" s="23">
        <f t="shared" si="0"/>
        <v>0</v>
      </c>
      <c r="G16" s="50">
        <f t="shared" si="1"/>
        <v>0</v>
      </c>
      <c r="H16" s="58">
        <f t="shared" si="2"/>
        <v>0</v>
      </c>
    </row>
    <row r="17" spans="1:8" ht="131.25" customHeight="1">
      <c r="A17" s="20">
        <v>6</v>
      </c>
      <c r="B17" s="21" t="s">
        <v>43</v>
      </c>
      <c r="C17" s="22" t="s">
        <v>6</v>
      </c>
      <c r="D17" s="43">
        <v>14</v>
      </c>
      <c r="E17" s="23"/>
      <c r="F17" s="23">
        <f t="shared" si="0"/>
        <v>0</v>
      </c>
      <c r="G17" s="50">
        <f t="shared" si="1"/>
        <v>0</v>
      </c>
      <c r="H17" s="58">
        <f t="shared" si="2"/>
        <v>0</v>
      </c>
    </row>
    <row r="18" spans="1:8" ht="81" customHeight="1">
      <c r="A18" s="20">
        <v>7</v>
      </c>
      <c r="B18" s="21" t="s">
        <v>35</v>
      </c>
      <c r="C18" s="22" t="s">
        <v>6</v>
      </c>
      <c r="D18" s="43">
        <v>3</v>
      </c>
      <c r="E18" s="23"/>
      <c r="F18" s="23">
        <f t="shared" si="0"/>
        <v>0</v>
      </c>
      <c r="G18" s="50">
        <f t="shared" si="1"/>
        <v>0</v>
      </c>
      <c r="H18" s="58">
        <f t="shared" si="2"/>
        <v>0</v>
      </c>
    </row>
    <row r="19" spans="1:8" ht="204.75">
      <c r="A19" s="20">
        <v>8</v>
      </c>
      <c r="B19" s="21" t="s">
        <v>36</v>
      </c>
      <c r="C19" s="22" t="s">
        <v>6</v>
      </c>
      <c r="D19" s="43">
        <v>7</v>
      </c>
      <c r="E19" s="23"/>
      <c r="F19" s="23">
        <f t="shared" si="0"/>
        <v>0</v>
      </c>
      <c r="G19" s="50">
        <f t="shared" si="1"/>
        <v>0</v>
      </c>
      <c r="H19" s="58">
        <f t="shared" si="2"/>
        <v>0</v>
      </c>
    </row>
    <row r="20" spans="1:8" s="30" customFormat="1" ht="158.25" customHeight="1">
      <c r="A20" s="28">
        <v>9</v>
      </c>
      <c r="B20" s="29" t="s">
        <v>37</v>
      </c>
      <c r="C20" s="22" t="s">
        <v>6</v>
      </c>
      <c r="D20" s="43">
        <v>2</v>
      </c>
      <c r="E20" s="23"/>
      <c r="F20" s="23">
        <f t="shared" si="0"/>
        <v>0</v>
      </c>
      <c r="G20" s="50">
        <f t="shared" si="1"/>
        <v>0</v>
      </c>
      <c r="H20" s="58">
        <f t="shared" si="2"/>
        <v>0</v>
      </c>
    </row>
    <row r="21" spans="1:8" ht="409.5">
      <c r="A21" s="20">
        <v>10</v>
      </c>
      <c r="B21" s="29" t="s">
        <v>45</v>
      </c>
      <c r="C21" s="22" t="s">
        <v>6</v>
      </c>
      <c r="D21" s="43">
        <v>27</v>
      </c>
      <c r="E21" s="23"/>
      <c r="F21" s="23">
        <f t="shared" si="0"/>
        <v>0</v>
      </c>
      <c r="G21" s="50">
        <f t="shared" si="1"/>
        <v>0</v>
      </c>
      <c r="H21" s="58">
        <f t="shared" si="2"/>
        <v>0</v>
      </c>
    </row>
    <row r="22" spans="1:8" ht="381" customHeight="1">
      <c r="A22" s="20">
        <v>11</v>
      </c>
      <c r="B22" s="29" t="s">
        <v>46</v>
      </c>
      <c r="C22" s="22" t="s">
        <v>6</v>
      </c>
      <c r="D22" s="43">
        <v>10</v>
      </c>
      <c r="E22" s="23"/>
      <c r="F22" s="23">
        <f t="shared" si="0"/>
        <v>0</v>
      </c>
      <c r="G22" s="50">
        <f t="shared" si="1"/>
        <v>0</v>
      </c>
      <c r="H22" s="58">
        <f t="shared" si="2"/>
        <v>0</v>
      </c>
    </row>
    <row r="23" spans="1:8" ht="348" customHeight="1">
      <c r="A23" s="20">
        <v>12</v>
      </c>
      <c r="B23" s="29" t="s">
        <v>47</v>
      </c>
      <c r="C23" s="22" t="s">
        <v>6</v>
      </c>
      <c r="D23" s="43">
        <v>1</v>
      </c>
      <c r="E23" s="23"/>
      <c r="F23" s="23">
        <f t="shared" si="0"/>
        <v>0</v>
      </c>
      <c r="G23" s="50">
        <f t="shared" si="1"/>
        <v>0</v>
      </c>
      <c r="H23" s="58">
        <f t="shared" si="2"/>
        <v>0</v>
      </c>
    </row>
    <row r="24" spans="1:8" ht="176.25" customHeight="1">
      <c r="A24" s="20">
        <v>13</v>
      </c>
      <c r="B24" s="29" t="s">
        <v>48</v>
      </c>
      <c r="C24" s="22" t="s">
        <v>6</v>
      </c>
      <c r="D24" s="43">
        <v>1</v>
      </c>
      <c r="E24" s="23"/>
      <c r="F24" s="23">
        <f t="shared" si="0"/>
        <v>0</v>
      </c>
      <c r="G24" s="50">
        <f t="shared" si="1"/>
        <v>0</v>
      </c>
      <c r="H24" s="58">
        <f t="shared" si="2"/>
        <v>0</v>
      </c>
    </row>
    <row r="25" spans="1:8" ht="255.75" customHeight="1">
      <c r="A25" s="20">
        <v>14</v>
      </c>
      <c r="B25" s="29" t="s">
        <v>49</v>
      </c>
      <c r="C25" s="22" t="s">
        <v>6</v>
      </c>
      <c r="D25" s="43">
        <v>4</v>
      </c>
      <c r="E25" s="23"/>
      <c r="F25" s="23">
        <f t="shared" si="0"/>
        <v>0</v>
      </c>
      <c r="G25" s="50">
        <f t="shared" si="1"/>
        <v>0</v>
      </c>
      <c r="H25" s="58">
        <f t="shared" si="2"/>
        <v>0</v>
      </c>
    </row>
    <row r="26" spans="1:8" ht="206.25" customHeight="1">
      <c r="A26" s="20">
        <v>15</v>
      </c>
      <c r="B26" s="29" t="s">
        <v>50</v>
      </c>
      <c r="C26" s="22" t="s">
        <v>6</v>
      </c>
      <c r="D26" s="43">
        <v>2</v>
      </c>
      <c r="E26" s="23"/>
      <c r="F26" s="23">
        <f t="shared" si="0"/>
        <v>0</v>
      </c>
      <c r="G26" s="50">
        <f t="shared" si="1"/>
        <v>0</v>
      </c>
      <c r="H26" s="58">
        <f t="shared" si="2"/>
        <v>0</v>
      </c>
    </row>
    <row r="27" spans="1:8" ht="204.75">
      <c r="A27" s="20">
        <v>16</v>
      </c>
      <c r="B27" s="29" t="s">
        <v>51</v>
      </c>
      <c r="C27" s="22"/>
      <c r="D27" s="43"/>
      <c r="E27" s="23"/>
      <c r="F27" s="23"/>
      <c r="G27" s="50"/>
      <c r="H27" s="58"/>
    </row>
    <row r="28" spans="1:8" ht="15.75">
      <c r="A28" s="20"/>
      <c r="B28" s="29" t="s">
        <v>27</v>
      </c>
      <c r="C28" s="22" t="s">
        <v>6</v>
      </c>
      <c r="D28" s="43">
        <v>1</v>
      </c>
      <c r="E28" s="23"/>
      <c r="F28" s="23">
        <f aca="true" t="shared" si="3" ref="F28:F40">E28*1.2</f>
        <v>0</v>
      </c>
      <c r="G28" s="50">
        <f aca="true" t="shared" si="4" ref="G28:G40">D28*E28</f>
        <v>0</v>
      </c>
      <c r="H28" s="58">
        <f aca="true" t="shared" si="5" ref="H28:H40">G28*1.2</f>
        <v>0</v>
      </c>
    </row>
    <row r="29" spans="1:8" ht="15.75">
      <c r="A29" s="20"/>
      <c r="B29" s="29" t="s">
        <v>28</v>
      </c>
      <c r="C29" s="22" t="s">
        <v>6</v>
      </c>
      <c r="D29" s="43">
        <v>1</v>
      </c>
      <c r="E29" s="23"/>
      <c r="F29" s="23">
        <f t="shared" si="3"/>
        <v>0</v>
      </c>
      <c r="G29" s="50">
        <f t="shared" si="4"/>
        <v>0</v>
      </c>
      <c r="H29" s="58">
        <f t="shared" si="5"/>
        <v>0</v>
      </c>
    </row>
    <row r="30" spans="1:8" ht="15.75">
      <c r="A30" s="20"/>
      <c r="B30" s="29" t="s">
        <v>29</v>
      </c>
      <c r="C30" s="22" t="s">
        <v>6</v>
      </c>
      <c r="D30" s="43">
        <v>2</v>
      </c>
      <c r="E30" s="23"/>
      <c r="F30" s="23">
        <f t="shared" si="3"/>
        <v>0</v>
      </c>
      <c r="G30" s="50">
        <f t="shared" si="4"/>
        <v>0</v>
      </c>
      <c r="H30" s="58">
        <f t="shared" si="5"/>
        <v>0</v>
      </c>
    </row>
    <row r="31" spans="1:8" ht="141.75">
      <c r="A31" s="20">
        <v>17</v>
      </c>
      <c r="B31" s="29" t="s">
        <v>38</v>
      </c>
      <c r="C31" s="22" t="s">
        <v>6</v>
      </c>
      <c r="D31" s="43">
        <v>8</v>
      </c>
      <c r="E31" s="23"/>
      <c r="F31" s="23">
        <f t="shared" si="3"/>
        <v>0</v>
      </c>
      <c r="G31" s="50">
        <f t="shared" si="4"/>
        <v>0</v>
      </c>
      <c r="H31" s="58">
        <f t="shared" si="5"/>
        <v>0</v>
      </c>
    </row>
    <row r="32" spans="1:8" ht="145.5" customHeight="1">
      <c r="A32" s="20">
        <v>18</v>
      </c>
      <c r="B32" s="29" t="s">
        <v>39</v>
      </c>
      <c r="C32" s="22" t="s">
        <v>6</v>
      </c>
      <c r="D32" s="43">
        <v>1</v>
      </c>
      <c r="E32" s="23"/>
      <c r="F32" s="23">
        <f t="shared" si="3"/>
        <v>0</v>
      </c>
      <c r="G32" s="50">
        <f t="shared" si="4"/>
        <v>0</v>
      </c>
      <c r="H32" s="58">
        <f t="shared" si="5"/>
        <v>0</v>
      </c>
    </row>
    <row r="33" spans="1:8" ht="238.5" customHeight="1">
      <c r="A33" s="20">
        <v>19</v>
      </c>
      <c r="B33" s="29" t="s">
        <v>52</v>
      </c>
      <c r="C33" s="22" t="s">
        <v>6</v>
      </c>
      <c r="D33" s="43">
        <v>9</v>
      </c>
      <c r="E33" s="23"/>
      <c r="F33" s="23">
        <f t="shared" si="3"/>
        <v>0</v>
      </c>
      <c r="G33" s="50">
        <f t="shared" si="4"/>
        <v>0</v>
      </c>
      <c r="H33" s="58">
        <f t="shared" si="5"/>
        <v>0</v>
      </c>
    </row>
    <row r="34" spans="1:8" ht="220.5">
      <c r="A34" s="20">
        <v>20</v>
      </c>
      <c r="B34" s="29" t="s">
        <v>53</v>
      </c>
      <c r="C34" s="22" t="s">
        <v>6</v>
      </c>
      <c r="D34" s="43">
        <v>16</v>
      </c>
      <c r="E34" s="23"/>
      <c r="F34" s="23">
        <f t="shared" si="3"/>
        <v>0</v>
      </c>
      <c r="G34" s="50">
        <f t="shared" si="4"/>
        <v>0</v>
      </c>
      <c r="H34" s="58">
        <f t="shared" si="5"/>
        <v>0</v>
      </c>
    </row>
    <row r="35" spans="1:8" ht="174.75" customHeight="1">
      <c r="A35" s="20">
        <v>21</v>
      </c>
      <c r="B35" s="29" t="s">
        <v>54</v>
      </c>
      <c r="C35" s="22" t="s">
        <v>6</v>
      </c>
      <c r="D35" s="43">
        <v>7</v>
      </c>
      <c r="E35" s="23"/>
      <c r="F35" s="23">
        <f t="shared" si="3"/>
        <v>0</v>
      </c>
      <c r="G35" s="50">
        <f t="shared" si="4"/>
        <v>0</v>
      </c>
      <c r="H35" s="58">
        <f t="shared" si="5"/>
        <v>0</v>
      </c>
    </row>
    <row r="36" spans="1:8" ht="189">
      <c r="A36" s="20">
        <v>22</v>
      </c>
      <c r="B36" s="29" t="s">
        <v>55</v>
      </c>
      <c r="C36" s="22" t="s">
        <v>6</v>
      </c>
      <c r="D36" s="43">
        <v>1</v>
      </c>
      <c r="E36" s="23"/>
      <c r="F36" s="23">
        <f t="shared" si="3"/>
        <v>0</v>
      </c>
      <c r="G36" s="50">
        <f t="shared" si="4"/>
        <v>0</v>
      </c>
      <c r="H36" s="58">
        <f t="shared" si="5"/>
        <v>0</v>
      </c>
    </row>
    <row r="37" spans="1:8" ht="94.5">
      <c r="A37" s="20">
        <v>23</v>
      </c>
      <c r="B37" s="29" t="s">
        <v>40</v>
      </c>
      <c r="C37" s="22" t="s">
        <v>6</v>
      </c>
      <c r="D37" s="43">
        <v>8</v>
      </c>
      <c r="E37" s="23"/>
      <c r="F37" s="23">
        <f t="shared" si="3"/>
        <v>0</v>
      </c>
      <c r="G37" s="50">
        <f t="shared" si="4"/>
        <v>0</v>
      </c>
      <c r="H37" s="58">
        <f t="shared" si="5"/>
        <v>0</v>
      </c>
    </row>
    <row r="38" spans="1:8" ht="207.75" customHeight="1">
      <c r="A38" s="20">
        <v>24</v>
      </c>
      <c r="B38" s="29" t="s">
        <v>41</v>
      </c>
      <c r="C38" s="22" t="s">
        <v>6</v>
      </c>
      <c r="D38" s="43">
        <v>53</v>
      </c>
      <c r="E38" s="23"/>
      <c r="F38" s="23">
        <f t="shared" si="3"/>
        <v>0</v>
      </c>
      <c r="G38" s="50">
        <f t="shared" si="4"/>
        <v>0</v>
      </c>
      <c r="H38" s="58">
        <f t="shared" si="5"/>
        <v>0</v>
      </c>
    </row>
    <row r="39" spans="1:8" ht="299.25" customHeight="1">
      <c r="A39" s="20">
        <v>25</v>
      </c>
      <c r="B39" s="29" t="s">
        <v>56</v>
      </c>
      <c r="C39" s="22" t="s">
        <v>6</v>
      </c>
      <c r="D39" s="43">
        <v>1</v>
      </c>
      <c r="E39" s="23"/>
      <c r="F39" s="23">
        <f t="shared" si="3"/>
        <v>0</v>
      </c>
      <c r="G39" s="50">
        <f t="shared" si="4"/>
        <v>0</v>
      </c>
      <c r="H39" s="58">
        <f t="shared" si="5"/>
        <v>0</v>
      </c>
    </row>
    <row r="40" spans="1:8" ht="299.25" customHeight="1">
      <c r="A40" s="20">
        <v>26</v>
      </c>
      <c r="B40" s="29" t="s">
        <v>57</v>
      </c>
      <c r="C40" s="22" t="s">
        <v>6</v>
      </c>
      <c r="D40" s="43">
        <v>1</v>
      </c>
      <c r="E40" s="23"/>
      <c r="F40" s="23">
        <f t="shared" si="3"/>
        <v>0</v>
      </c>
      <c r="G40" s="50">
        <f t="shared" si="4"/>
        <v>0</v>
      </c>
      <c r="H40" s="58">
        <f t="shared" si="5"/>
        <v>0</v>
      </c>
    </row>
    <row r="41" spans="1:8" ht="15.75">
      <c r="A41" s="31"/>
      <c r="B41" s="19"/>
      <c r="H41" s="59"/>
    </row>
    <row r="42" spans="1:8" ht="15.75">
      <c r="A42" s="74" t="s">
        <v>26</v>
      </c>
      <c r="B42" s="75"/>
      <c r="C42" s="75"/>
      <c r="D42" s="75"/>
      <c r="E42" s="75"/>
      <c r="F42" s="76"/>
      <c r="G42" s="60">
        <f>G12+G13+G14+G15+G16+G17+G18+G19+G20+G21+G22+G23+G24+G25+G26+G28+G29+G30+G31+G32+G33+G34+G35+G36+G37+G38+G39+G40</f>
        <v>0</v>
      </c>
      <c r="H42" s="47">
        <f>H12+H13+H14+H15+H16+H17+H18+H19+H20+H21+H22+H23+H24+H25+H26+H28+H29+H30+H31+H32+H33+H34+H35+H36+H37+H38+H39+H40</f>
        <v>0</v>
      </c>
    </row>
    <row r="43" spans="2:8" ht="15.75">
      <c r="B43" s="32"/>
      <c r="H43" s="61"/>
    </row>
    <row r="44" spans="2:8" ht="15.75">
      <c r="B44" s="32"/>
      <c r="H44" s="61"/>
    </row>
    <row r="45" spans="1:2" ht="19.5" customHeight="1">
      <c r="A45" s="18" t="s">
        <v>7</v>
      </c>
      <c r="B45" s="19" t="s">
        <v>24</v>
      </c>
    </row>
    <row r="46" spans="1:2" ht="15.75">
      <c r="A46" s="18"/>
      <c r="B46" s="19"/>
    </row>
    <row r="47" spans="1:8" ht="94.5">
      <c r="A47" s="20">
        <v>1</v>
      </c>
      <c r="B47" s="21" t="s">
        <v>30</v>
      </c>
      <c r="C47" s="22" t="s">
        <v>8</v>
      </c>
      <c r="D47" s="45">
        <v>142.18</v>
      </c>
      <c r="E47" s="23"/>
      <c r="F47" s="23">
        <f>E47*1.2</f>
        <v>0</v>
      </c>
      <c r="G47" s="50">
        <f>D47*E47</f>
        <v>0</v>
      </c>
      <c r="H47" s="58">
        <f>G47*1.2</f>
        <v>0</v>
      </c>
    </row>
    <row r="48" spans="1:8" ht="78.75">
      <c r="A48" s="20">
        <v>2</v>
      </c>
      <c r="B48" s="21" t="s">
        <v>31</v>
      </c>
      <c r="C48" s="22" t="s">
        <v>8</v>
      </c>
      <c r="D48" s="45">
        <v>4.32</v>
      </c>
      <c r="E48" s="23"/>
      <c r="F48" s="23">
        <f>E48*1.2</f>
        <v>0</v>
      </c>
      <c r="G48" s="50">
        <f>D48*E48</f>
        <v>0</v>
      </c>
      <c r="H48" s="58">
        <f>G48*1.2</f>
        <v>0</v>
      </c>
    </row>
    <row r="49" spans="1:8" ht="14.25" customHeight="1">
      <c r="A49" s="31"/>
      <c r="B49" s="19"/>
      <c r="H49" s="59"/>
    </row>
    <row r="50" spans="1:8" ht="27.75" customHeight="1">
      <c r="A50" s="73" t="s">
        <v>25</v>
      </c>
      <c r="B50" s="73"/>
      <c r="C50" s="73"/>
      <c r="D50" s="73"/>
      <c r="E50" s="73"/>
      <c r="F50" s="46"/>
      <c r="G50" s="60">
        <f>G47+G48</f>
        <v>0</v>
      </c>
      <c r="H50" s="62">
        <f>H47+H48</f>
        <v>0</v>
      </c>
    </row>
    <row r="51" spans="1:8" ht="15.75">
      <c r="A51" s="24"/>
      <c r="B51" s="33"/>
      <c r="C51" s="25"/>
      <c r="D51" s="26"/>
      <c r="E51" s="34"/>
      <c r="F51" s="34"/>
      <c r="G51" s="34"/>
      <c r="H51" s="63"/>
    </row>
    <row r="52" spans="1:8" ht="15.75">
      <c r="A52" s="24"/>
      <c r="B52" s="32"/>
      <c r="C52" s="25"/>
      <c r="D52" s="26"/>
      <c r="E52" s="34"/>
      <c r="F52" s="34"/>
      <c r="G52" s="34"/>
      <c r="H52" s="63"/>
    </row>
    <row r="53" spans="1:8" ht="15" customHeight="1">
      <c r="A53" s="20" t="s">
        <v>5</v>
      </c>
      <c r="B53" s="72" t="s">
        <v>4</v>
      </c>
      <c r="C53" s="72"/>
      <c r="D53" s="72"/>
      <c r="E53" s="72"/>
      <c r="F53" s="48"/>
      <c r="G53" s="64">
        <f>G42</f>
        <v>0</v>
      </c>
      <c r="H53" s="58">
        <f>H42</f>
        <v>0</v>
      </c>
    </row>
    <row r="54" spans="1:8" ht="15" customHeight="1">
      <c r="A54" s="20" t="s">
        <v>7</v>
      </c>
      <c r="B54" s="72" t="s">
        <v>24</v>
      </c>
      <c r="C54" s="72"/>
      <c r="D54" s="72"/>
      <c r="E54" s="72"/>
      <c r="F54" s="48"/>
      <c r="G54" s="64">
        <f>G50</f>
        <v>0</v>
      </c>
      <c r="H54" s="58">
        <f>H50</f>
        <v>0</v>
      </c>
    </row>
    <row r="55" spans="1:8" ht="15.75">
      <c r="A55" s="73" t="s">
        <v>9</v>
      </c>
      <c r="B55" s="73"/>
      <c r="C55" s="73"/>
      <c r="D55" s="73"/>
      <c r="E55" s="73"/>
      <c r="F55" s="46"/>
      <c r="G55" s="60">
        <f>G53+G54</f>
        <v>0</v>
      </c>
      <c r="H55" s="47">
        <f>SUM(H53:H54)</f>
        <v>0</v>
      </c>
    </row>
    <row r="56" spans="1:8" ht="15.75">
      <c r="A56" s="38"/>
      <c r="B56" s="38"/>
      <c r="C56" s="38"/>
      <c r="D56" s="38"/>
      <c r="E56" s="38"/>
      <c r="F56" s="54"/>
      <c r="G56" s="53"/>
      <c r="H56" s="65"/>
    </row>
    <row r="57" spans="1:8" ht="15.75" customHeight="1">
      <c r="A57" s="71" t="s">
        <v>15</v>
      </c>
      <c r="B57" s="71"/>
      <c r="C57" s="71"/>
      <c r="D57" s="71"/>
      <c r="E57" s="71"/>
      <c r="F57" s="71"/>
      <c r="G57" s="71"/>
      <c r="H57" s="71"/>
    </row>
    <row r="58" spans="1:8" ht="15.75">
      <c r="A58" s="71"/>
      <c r="B58" s="71"/>
      <c r="C58" s="71"/>
      <c r="D58" s="71"/>
      <c r="E58" s="71"/>
      <c r="F58" s="71"/>
      <c r="G58" s="71"/>
      <c r="H58" s="71"/>
    </row>
    <row r="59" spans="1:8" ht="15.75">
      <c r="A59" s="71"/>
      <c r="B59" s="71"/>
      <c r="C59" s="71"/>
      <c r="D59" s="71"/>
      <c r="E59" s="71"/>
      <c r="F59" s="71"/>
      <c r="G59" s="71"/>
      <c r="H59" s="71"/>
    </row>
    <row r="60" spans="1:8" ht="137.25" customHeight="1">
      <c r="A60" s="71"/>
      <c r="B60" s="71"/>
      <c r="C60" s="71"/>
      <c r="D60" s="71"/>
      <c r="E60" s="71"/>
      <c r="F60" s="71"/>
      <c r="G60" s="71"/>
      <c r="H60" s="71"/>
    </row>
    <row r="61" spans="1:8" ht="15" customHeight="1">
      <c r="A61" s="40"/>
      <c r="B61" s="41" t="s">
        <v>16</v>
      </c>
      <c r="C61" s="40"/>
      <c r="D61" s="40"/>
      <c r="E61" s="40"/>
      <c r="F61" s="66" t="s">
        <v>19</v>
      </c>
      <c r="G61" s="67"/>
      <c r="H61" s="65"/>
    </row>
    <row r="62" spans="1:8" ht="15" customHeight="1">
      <c r="A62" s="40"/>
      <c r="B62" s="41" t="s">
        <v>17</v>
      </c>
      <c r="C62" s="40"/>
      <c r="D62" s="42" t="s">
        <v>21</v>
      </c>
      <c r="E62" s="40"/>
      <c r="F62" s="66" t="s">
        <v>20</v>
      </c>
      <c r="G62" s="67"/>
      <c r="H62" s="65"/>
    </row>
    <row r="63" spans="1:8" ht="15" customHeight="1">
      <c r="A63" s="40"/>
      <c r="B63" s="41" t="s">
        <v>18</v>
      </c>
      <c r="C63" s="40"/>
      <c r="D63" s="40"/>
      <c r="E63" s="40"/>
      <c r="F63" s="68"/>
      <c r="G63" s="68"/>
      <c r="H63" s="65"/>
    </row>
    <row r="64" spans="2:7" ht="15.75">
      <c r="B64" s="41" t="s">
        <v>17</v>
      </c>
      <c r="E64" s="69" t="s">
        <v>17</v>
      </c>
      <c r="F64" s="69"/>
      <c r="G64" s="69"/>
    </row>
    <row r="65" ht="15.75">
      <c r="B65" s="41"/>
    </row>
    <row r="66" ht="15.75">
      <c r="B66" s="41"/>
    </row>
    <row r="67" ht="15.75">
      <c r="B67" s="41"/>
    </row>
    <row r="68" ht="15.75">
      <c r="B68" s="41"/>
    </row>
    <row r="69" ht="15.75">
      <c r="B69" s="41"/>
    </row>
  </sheetData>
  <sheetProtection selectLockedCells="1" selectUnlockedCells="1"/>
  <mergeCells count="12">
    <mergeCell ref="A1:H1"/>
    <mergeCell ref="A50:E50"/>
    <mergeCell ref="B53:E53"/>
    <mergeCell ref="A2:C2"/>
    <mergeCell ref="F63:G63"/>
    <mergeCell ref="E64:G64"/>
    <mergeCell ref="A3:H3"/>
    <mergeCell ref="A4:B4"/>
    <mergeCell ref="A57:H60"/>
    <mergeCell ref="B54:E54"/>
    <mergeCell ref="A55:E55"/>
    <mergeCell ref="A42:F42"/>
  </mergeCells>
  <printOptions/>
  <pageMargins left="1.3777777777777778" right="0.39375" top="0.39375" bottom="0.5326388888888889" header="0.5118055555555555" footer="0.39375"/>
  <pageSetup firstPageNumber="1" useFirstPageNumber="1" horizontalDpi="300" verticalDpi="300" orientation="portrait" paperSize="9" scale="71" r:id="rId1"/>
  <headerFooter alignWithMargins="0">
    <oddFooter>&amp;R&amp;"Arial,Regular"&amp;10&amp;P</oddFooter>
  </headerFooter>
  <rowBreaks count="12" manualBreakCount="12">
    <brk id="12" max="255" man="1"/>
    <brk id="15" max="255" man="1"/>
    <brk id="16" max="255" man="1"/>
    <brk id="18" max="255" man="1"/>
    <brk id="20" max="255" man="1"/>
    <brk id="22" max="255" man="1"/>
    <brk id="24" max="255" man="1"/>
    <brk id="31" max="255" man="1"/>
    <brk id="33" max="255" man="1"/>
    <brk id="35" max="255" man="1"/>
    <brk id="39" max="255" man="1"/>
    <brk id="46"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Jelena</cp:lastModifiedBy>
  <dcterms:created xsi:type="dcterms:W3CDTF">2017-02-14T13:42:53Z</dcterms:created>
  <dcterms:modified xsi:type="dcterms:W3CDTF">2017-04-05T10:24:15Z</dcterms:modified>
  <cp:category/>
  <cp:version/>
  <cp:contentType/>
  <cp:contentStatus/>
</cp:coreProperties>
</file>